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vir\Downloads\"/>
    </mc:Choice>
  </mc:AlternateContent>
  <xr:revisionPtr revIDLastSave="0" documentId="8_{F675082E-FAFD-481B-AC07-5EEA68183A6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ריכוז מוצרים" sheetId="3" r:id="rId1"/>
  </sheets>
  <calcPr calcId="181029"/>
</workbook>
</file>

<file path=xl/calcChain.xml><?xml version="1.0" encoding="utf-8"?>
<calcChain xmlns="http://schemas.openxmlformats.org/spreadsheetml/2006/main">
  <c r="F34" i="3" l="1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33" i="3"/>
  <c r="F18" i="3"/>
  <c r="F19" i="3"/>
  <c r="F20" i="3"/>
  <c r="F21" i="3"/>
  <c r="F22" i="3"/>
  <c r="F23" i="3"/>
  <c r="F52" i="3" s="1"/>
  <c r="F24" i="3"/>
  <c r="F25" i="3"/>
  <c r="F26" i="3"/>
  <c r="F27" i="3"/>
  <c r="F28" i="3"/>
  <c r="F17" i="3"/>
  <c r="F4" i="3"/>
  <c r="F5" i="3"/>
  <c r="F6" i="3"/>
  <c r="F7" i="3"/>
  <c r="F8" i="3"/>
  <c r="F9" i="3"/>
  <c r="F10" i="3"/>
  <c r="F11" i="3"/>
  <c r="F12" i="3"/>
  <c r="F3" i="3"/>
  <c r="D28" i="3"/>
  <c r="D27" i="3"/>
  <c r="C26" i="3"/>
  <c r="D26" i="3" s="1"/>
  <c r="C25" i="3"/>
  <c r="D25" i="3" s="1"/>
  <c r="C23" i="3"/>
  <c r="D23" i="3" s="1"/>
  <c r="D22" i="3"/>
  <c r="D19" i="3"/>
  <c r="D20" i="3"/>
  <c r="D21" i="3"/>
  <c r="D18" i="3"/>
  <c r="D17" i="3"/>
  <c r="C12" i="3"/>
  <c r="D12" i="3" s="1"/>
  <c r="D11" i="3"/>
  <c r="D10" i="3"/>
  <c r="C9" i="3"/>
  <c r="D7" i="3"/>
  <c r="D9" i="3" s="1"/>
  <c r="C6" i="3"/>
  <c r="D6" i="3" s="1"/>
  <c r="C5" i="3"/>
  <c r="D5" i="3"/>
  <c r="C4" i="3"/>
  <c r="D4" i="3" s="1"/>
  <c r="C3" i="3"/>
  <c r="C8" i="3" s="1"/>
  <c r="D8" i="3" s="1"/>
  <c r="C24" i="3" l="1"/>
  <c r="D24" i="3" s="1"/>
  <c r="D3" i="3"/>
</calcChain>
</file>

<file path=xl/sharedStrings.xml><?xml version="1.0" encoding="utf-8"?>
<sst xmlns="http://schemas.openxmlformats.org/spreadsheetml/2006/main" count="61" uniqueCount="51">
  <si>
    <t>מחיר</t>
  </si>
  <si>
    <t>תאור מוצר</t>
  </si>
  <si>
    <t>שרוול 50 כוסות שתיה חמה 9oz 240CC- ארגז</t>
  </si>
  <si>
    <t>שרוול 100 כוסות פלסטיק שתיה קרה ח"פ PP 180cc</t>
  </si>
  <si>
    <t>שקיות פוליו 75 מיקרון - 50 יח'</t>
  </si>
  <si>
    <t>קסטת מחיקה יוני 205 5 מ"מ 6 מטר</t>
  </si>
  <si>
    <t>מסקינגטייפ 25 מטר אורך "2 רוחב</t>
  </si>
  <si>
    <t>סבון ידיים נוזלי 500 סמ"ק עם משאבה מארז 3</t>
  </si>
  <si>
    <t>טיפקס נוזלי</t>
  </si>
  <si>
    <t>לורד שחור</t>
  </si>
  <si>
    <t>סיכות נעצים חבילה</t>
  </si>
  <si>
    <t>סיכות לשדכן 26/6</t>
  </si>
  <si>
    <t>סיכות שדכן 23/10</t>
  </si>
  <si>
    <t>סלוטייפ שקוף קטן</t>
  </si>
  <si>
    <t>טוש מחיק 4 צבעים כחול,ירוק, אדום, (חבילה)</t>
  </si>
  <si>
    <t>כלים חד פעמיים</t>
  </si>
  <si>
    <t xml:space="preserve">מזלג פלסטיק איכותי PS 1-50 </t>
  </si>
  <si>
    <t xml:space="preserve">סכין פלסטיק איכותי PS 1-50 </t>
  </si>
  <si>
    <t xml:space="preserve">כפיות פלסטיק איכותי PS 1-50 </t>
  </si>
  <si>
    <t xml:space="preserve">כפות פלסטיק איכותי PS 1-50 </t>
  </si>
  <si>
    <t xml:space="preserve">מגבת דו"ש טישו 1/6 115 מ' * 20 ס"מ  </t>
  </si>
  <si>
    <t>נייר טואלט איכותי 48 יחידות בחבילה</t>
  </si>
  <si>
    <t xml:space="preserve">עט לחצן כדורי ג'ל פילוט G 2 0.7 </t>
  </si>
  <si>
    <t xml:space="preserve">עט ראש סיכה פילוט V-10 </t>
  </si>
  <si>
    <t xml:space="preserve">עט ראש סיכה פילוט V-5 </t>
  </si>
  <si>
    <t>סלוטייפ שקוף לאריזה 40 מטר אורך "2 רוחב</t>
  </si>
  <si>
    <t>נייר צילום A4 לבן \80גר' 500 דף  (ארגז 5 חבילות)</t>
  </si>
  <si>
    <t>נייר צילום A3 לבן 80גר' 500 דף (ארגז 5 חבילות)</t>
  </si>
  <si>
    <t>נייר ממו 9*9 ס"מ עם דבק</t>
  </si>
  <si>
    <t>נייר ממו 9*9 ס"מ צבעים בהירים</t>
  </si>
  <si>
    <t xml:space="preserve">Sharpie טוש דק fine point ap </t>
  </si>
  <si>
    <t>ציוד משרדי -שוטף</t>
  </si>
  <si>
    <t>ציוד משרדי -חריג</t>
  </si>
  <si>
    <t>חוצצים מדורגים PVC A4 1/12 איכותי עבה</t>
  </si>
  <si>
    <t>חוצצים מדורגים PVC A4 1/22 איכותי עבה</t>
  </si>
  <si>
    <t>חוצצים טרפז</t>
  </si>
  <si>
    <t xml:space="preserve">קלסר גב 8 </t>
  </si>
  <si>
    <t>קלסר גב 5</t>
  </si>
  <si>
    <t>מחברות קשיחות A4</t>
  </si>
  <si>
    <t xml:space="preserve">עט לחצן  </t>
  </si>
  <si>
    <t>כמות רבעונית</t>
  </si>
  <si>
    <t>כמות שנתית</t>
  </si>
  <si>
    <t xml:space="preserve">צלחות גדולות איכותי PS 1-100 </t>
  </si>
  <si>
    <t>מדגש גוף שטוח רחב פוסקה -12 בחבילה</t>
  </si>
  <si>
    <t>סוללות אנרג'ייזר אלקליין AA (6 סוללות בחבילה)</t>
  </si>
  <si>
    <t>סוללות אנרג'ייזר אלקליין AAA (6 סוללות בחבילה)</t>
  </si>
  <si>
    <t>סה"כ</t>
  </si>
  <si>
    <t xml:space="preserve">סה"כ מחיר כולל המתקבל על פי ההצעה כלים חד פעמיים+ ציוד משרדי שוטף + ציוד משרדי חריג    (לצורכי אומדן והצעה בלבד)* </t>
  </si>
  <si>
    <r>
      <t>יש להגיש  את נספח ב</t>
    </r>
    <r>
      <rPr>
        <sz val="11"/>
        <color indexed="8"/>
        <rFont val="Arial"/>
        <family val="2"/>
        <scheme val="minor"/>
      </rPr>
      <t xml:space="preserve"> </t>
    </r>
    <r>
      <rPr>
        <b/>
        <sz val="11"/>
        <color rgb="FF000000"/>
        <rFont val="Arial"/>
        <family val="2"/>
        <scheme val="minor"/>
      </rPr>
      <t>-</t>
    </r>
    <r>
      <rPr>
        <b/>
        <u/>
        <sz val="11"/>
        <color rgb="FF000000"/>
        <rFont val="Arial"/>
        <family val="2"/>
        <scheme val="minor"/>
      </rPr>
      <t>בקשה להצעת מחיר   אספקת ציוד משרדי וכללי</t>
    </r>
    <r>
      <rPr>
        <u/>
        <sz val="11"/>
        <color rgb="FF000000"/>
        <rFont val="Arial"/>
        <family val="2"/>
        <scheme val="minor"/>
      </rPr>
      <t xml:space="preserve"> - בקובץ אקסל  + קובץ  pdf  </t>
    </r>
  </si>
  <si>
    <t xml:space="preserve">             *יובהר כי התשלום יבוצע על פי אספקת כמויות בפועל ואין במחיר הכולל בכדי לחייב את התאגיד*  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</si>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</sst>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indexed="8"/>
      <name val="Arial"/>
      <family val="2"/>
      <scheme val="minor"/>
    </font>
    <font>
      <b/>
      <sz val="14"/>
      <color indexed="8"/>
      <name val="Arial"/>
      <family val="2"/>
      <scheme val="minor"/>
    </font>
    <font>
      <sz val="14"/>
      <color indexed="8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4"/>
      <color rgb="FF000000"/>
      <name val="Arial"/>
      <family val="2"/>
      <scheme val="minor"/>
    </font>
    <font>
      <sz val="11"/>
      <color indexed="8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u/>
      <sz val="11"/>
      <color rgb="FF000000"/>
      <name val="Arial"/>
      <family val="2"/>
      <scheme val="minor"/>
    </font>
    <font>
      <u/>
      <sz val="11"/>
      <color rgb="FF000000"/>
      <name val="Arial"/>
      <family val="2"/>
      <scheme val="minor"/>
    </font>
    <font>
      <sz val="12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2" fillId="2" borderId="4" xfId="0" applyFont="1" applyFill="1" applyBorder="1" applyAlignment="1">
      <alignment horizontal="right" wrapText="1" readingOrder="2"/>
    </xf>
    <xf numFmtId="0" fontId="2" fillId="2" borderId="7" xfId="0" applyFont="1" applyFill="1" applyBorder="1" applyAlignment="1">
      <alignment horizontal="right" wrapText="1" readingOrder="2"/>
    </xf>
    <xf numFmtId="0" fontId="2" fillId="2" borderId="9" xfId="0" applyFont="1" applyFill="1" applyBorder="1" applyAlignment="1">
      <alignment horizontal="right" wrapText="1" readingOrder="2"/>
    </xf>
    <xf numFmtId="0" fontId="1" fillId="3" borderId="2" xfId="0" applyFont="1" applyFill="1" applyBorder="1"/>
    <xf numFmtId="0" fontId="2" fillId="2" borderId="12" xfId="0" applyFont="1" applyFill="1" applyBorder="1" applyAlignment="1">
      <alignment horizontal="right" wrapText="1" readingOrder="2"/>
    </xf>
    <xf numFmtId="0" fontId="2" fillId="2" borderId="0" xfId="0" applyFont="1" applyFill="1" applyAlignment="1">
      <alignment horizontal="right" wrapText="1" readingOrder="2"/>
    </xf>
    <xf numFmtId="4" fontId="3" fillId="2" borderId="0" xfId="0" applyNumberFormat="1" applyFont="1" applyFill="1" applyAlignment="1">
      <alignment horizontal="right"/>
    </xf>
    <xf numFmtId="0" fontId="1" fillId="3" borderId="13" xfId="0" applyFont="1" applyFill="1" applyBorder="1" applyAlignment="1">
      <alignment horizontal="right" vertical="center" wrapText="1" readingOrder="2"/>
    </xf>
    <xf numFmtId="0" fontId="4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right" vertical="center" wrapText="1" readingOrder="2"/>
    </xf>
    <xf numFmtId="165" fontId="0" fillId="2" borderId="0" xfId="1" applyNumberFormat="1" applyFont="1" applyFill="1"/>
    <xf numFmtId="165" fontId="4" fillId="3" borderId="14" xfId="1" applyNumberFormat="1" applyFont="1" applyFill="1" applyBorder="1" applyAlignment="1">
      <alignment horizontal="center" vertical="center"/>
    </xf>
    <xf numFmtId="165" fontId="4" fillId="3" borderId="21" xfId="1" applyNumberFormat="1" applyFont="1" applyFill="1" applyBorder="1" applyAlignment="1">
      <alignment horizontal="center" vertical="center"/>
    </xf>
    <xf numFmtId="165" fontId="3" fillId="2" borderId="5" xfId="1" applyNumberFormat="1" applyFont="1" applyFill="1" applyBorder="1" applyAlignment="1">
      <alignment horizontal="right"/>
    </xf>
    <xf numFmtId="165" fontId="3" fillId="2" borderId="22" xfId="1" applyNumberFormat="1" applyFont="1" applyFill="1" applyBorder="1" applyAlignment="1">
      <alignment horizontal="right"/>
    </xf>
    <xf numFmtId="165" fontId="3" fillId="2" borderId="1" xfId="1" applyNumberFormat="1" applyFont="1" applyFill="1" applyBorder="1" applyAlignment="1">
      <alignment horizontal="right"/>
    </xf>
    <xf numFmtId="165" fontId="3" fillId="2" borderId="20" xfId="1" applyNumberFormat="1" applyFont="1" applyFill="1" applyBorder="1" applyAlignment="1">
      <alignment horizontal="right"/>
    </xf>
    <xf numFmtId="165" fontId="3" fillId="2" borderId="3" xfId="1" applyNumberFormat="1" applyFont="1" applyFill="1" applyBorder="1" applyAlignment="1">
      <alignment horizontal="right"/>
    </xf>
    <xf numFmtId="165" fontId="3" fillId="2" borderId="23" xfId="1" applyNumberFormat="1" applyFont="1" applyFill="1" applyBorder="1" applyAlignment="1">
      <alignment horizontal="right"/>
    </xf>
    <xf numFmtId="165" fontId="3" fillId="2" borderId="10" xfId="1" applyNumberFormat="1" applyFont="1" applyFill="1" applyBorder="1" applyAlignment="1">
      <alignment horizontal="right"/>
    </xf>
    <xf numFmtId="165" fontId="3" fillId="2" borderId="24" xfId="1" applyNumberFormat="1" applyFont="1" applyFill="1" applyBorder="1" applyAlignment="1">
      <alignment horizontal="right"/>
    </xf>
    <xf numFmtId="165" fontId="3" fillId="2" borderId="0" xfId="1" applyNumberFormat="1" applyFont="1" applyFill="1" applyAlignment="1">
      <alignment horizontal="right"/>
    </xf>
    <xf numFmtId="165" fontId="4" fillId="3" borderId="25" xfId="1" applyNumberFormat="1" applyFont="1" applyFill="1" applyBorder="1" applyAlignment="1">
      <alignment horizontal="center" vertical="center"/>
    </xf>
    <xf numFmtId="165" fontId="3" fillId="2" borderId="18" xfId="1" applyNumberFormat="1" applyFont="1" applyFill="1" applyBorder="1" applyAlignment="1">
      <alignment horizontal="right"/>
    </xf>
    <xf numFmtId="165" fontId="3" fillId="2" borderId="26" xfId="1" applyNumberFormat="1" applyFont="1" applyFill="1" applyBorder="1" applyAlignment="1">
      <alignment horizontal="right"/>
    </xf>
    <xf numFmtId="165" fontId="3" fillId="2" borderId="19" xfId="1" applyNumberFormat="1" applyFont="1" applyFill="1" applyBorder="1" applyAlignment="1">
      <alignment horizontal="right"/>
    </xf>
    <xf numFmtId="165" fontId="3" fillId="2" borderId="27" xfId="1" applyNumberFormat="1" applyFont="1" applyFill="1" applyBorder="1" applyAlignment="1">
      <alignment horizontal="right"/>
    </xf>
    <xf numFmtId="165" fontId="3" fillId="4" borderId="5" xfId="1" applyNumberFormat="1" applyFont="1" applyFill="1" applyBorder="1" applyAlignment="1">
      <alignment horizontal="right"/>
    </xf>
    <xf numFmtId="165" fontId="3" fillId="4" borderId="1" xfId="1" applyNumberFormat="1" applyFont="1" applyFill="1" applyBorder="1" applyAlignment="1">
      <alignment horizontal="right"/>
    </xf>
    <xf numFmtId="165" fontId="3" fillId="4" borderId="18" xfId="1" applyNumberFormat="1" applyFont="1" applyFill="1" applyBorder="1" applyAlignment="1">
      <alignment horizontal="right"/>
    </xf>
    <xf numFmtId="165" fontId="3" fillId="4" borderId="10" xfId="1" applyNumberFormat="1" applyFont="1" applyFill="1" applyBorder="1" applyAlignment="1">
      <alignment horizontal="right"/>
    </xf>
    <xf numFmtId="165" fontId="4" fillId="4" borderId="17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right"/>
    </xf>
    <xf numFmtId="0" fontId="2" fillId="2" borderId="28" xfId="0" applyFont="1" applyFill="1" applyBorder="1" applyAlignment="1">
      <alignment horizontal="right" wrapText="1" readingOrder="2"/>
    </xf>
    <xf numFmtId="165" fontId="3" fillId="4" borderId="29" xfId="1" applyNumberFormat="1" applyFont="1" applyFill="1" applyBorder="1" applyAlignment="1">
      <alignment horizontal="right"/>
    </xf>
    <xf numFmtId="165" fontId="3" fillId="2" borderId="28" xfId="1" applyNumberFormat="1" applyFont="1" applyFill="1" applyBorder="1" applyAlignment="1">
      <alignment horizontal="right"/>
    </xf>
    <xf numFmtId="4" fontId="3" fillId="2" borderId="28" xfId="0" applyNumberFormat="1" applyFont="1" applyFill="1" applyBorder="1" applyAlignment="1">
      <alignment horizontal="right"/>
    </xf>
    <xf numFmtId="0" fontId="6" fillId="2" borderId="30" xfId="0" applyFont="1" applyFill="1" applyBorder="1"/>
    <xf numFmtId="0" fontId="6" fillId="2" borderId="31" xfId="0" applyFont="1" applyFill="1" applyBorder="1"/>
    <xf numFmtId="165" fontId="0" fillId="2" borderId="25" xfId="1" applyNumberFormat="1" applyFont="1" applyFill="1" applyBorder="1"/>
    <xf numFmtId="165" fontId="0" fillId="2" borderId="33" xfId="1" applyNumberFormat="1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165" fontId="5" fillId="2" borderId="25" xfId="1" applyNumberFormat="1" applyFont="1" applyFill="1" applyBorder="1"/>
    <xf numFmtId="0" fontId="0" fillId="2" borderId="17" xfId="0" applyFill="1" applyBorder="1"/>
    <xf numFmtId="0" fontId="0" fillId="2" borderId="32" xfId="0" applyFill="1" applyBorder="1"/>
    <xf numFmtId="165" fontId="5" fillId="2" borderId="33" xfId="1" applyNumberFormat="1" applyFont="1" applyFill="1" applyBorder="1"/>
    <xf numFmtId="0" fontId="0" fillId="2" borderId="34" xfId="0" applyFill="1" applyBorder="1"/>
    <xf numFmtId="0" fontId="0" fillId="2" borderId="36" xfId="0" applyFill="1" applyBorder="1"/>
    <xf numFmtId="0" fontId="0" fillId="2" borderId="37" xfId="0" applyFill="1" applyBorder="1"/>
    <xf numFmtId="0" fontId="0" fillId="2" borderId="0" xfId="0" applyFill="1" applyAlignment="1">
      <alignment horizontal="center"/>
    </xf>
    <xf numFmtId="0" fontId="0" fillId="2" borderId="32" xfId="0" applyFill="1" applyBorder="1" applyAlignment="1">
      <alignment horizontal="center"/>
    </xf>
    <xf numFmtId="44" fontId="3" fillId="2" borderId="6" xfId="2" applyFont="1" applyFill="1" applyBorder="1" applyAlignment="1">
      <alignment horizontal="right"/>
    </xf>
    <xf numFmtId="44" fontId="3" fillId="2" borderId="38" xfId="2" applyFont="1" applyFill="1" applyBorder="1" applyAlignment="1">
      <alignment horizontal="right"/>
    </xf>
    <xf numFmtId="44" fontId="3" fillId="2" borderId="39" xfId="2" applyFont="1" applyFill="1" applyBorder="1" applyAlignment="1">
      <alignment horizontal="right"/>
    </xf>
    <xf numFmtId="44" fontId="3" fillId="2" borderId="40" xfId="2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vertical="center"/>
    </xf>
    <xf numFmtId="44" fontId="3" fillId="2" borderId="8" xfId="2" applyFont="1" applyFill="1" applyBorder="1" applyAlignment="1">
      <alignment horizontal="right"/>
    </xf>
    <xf numFmtId="44" fontId="3" fillId="2" borderId="11" xfId="2" applyFont="1" applyFill="1" applyBorder="1" applyAlignment="1">
      <alignment horizontal="right"/>
    </xf>
    <xf numFmtId="44" fontId="0" fillId="2" borderId="15" xfId="0" applyNumberFormat="1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4" fontId="3" fillId="2" borderId="22" xfId="0" applyNumberFormat="1" applyFont="1" applyFill="1" applyBorder="1" applyAlignment="1" applyProtection="1">
      <alignment horizontal="right"/>
      <protection locked="0"/>
    </xf>
    <xf numFmtId="4" fontId="3" fillId="2" borderId="20" xfId="0" applyNumberFormat="1" applyFont="1" applyFill="1" applyBorder="1" applyAlignment="1" applyProtection="1">
      <alignment horizontal="right"/>
      <protection locked="0"/>
    </xf>
    <xf numFmtId="4" fontId="3" fillId="2" borderId="23" xfId="0" applyNumberFormat="1" applyFont="1" applyFill="1" applyBorder="1" applyAlignment="1" applyProtection="1">
      <alignment horizontal="right"/>
      <protection locked="0"/>
    </xf>
    <xf numFmtId="4" fontId="3" fillId="2" borderId="24" xfId="0" applyNumberFormat="1" applyFont="1" applyFill="1" applyBorder="1" applyAlignment="1" applyProtection="1">
      <alignment horizontal="right"/>
      <protection locked="0"/>
    </xf>
    <xf numFmtId="4" fontId="3" fillId="2" borderId="6" xfId="0" applyNumberFormat="1" applyFont="1" applyFill="1" applyBorder="1" applyAlignment="1" applyProtection="1">
      <alignment horizontal="right"/>
      <protection locked="0"/>
    </xf>
    <xf numFmtId="4" fontId="3" fillId="2" borderId="8" xfId="0" applyNumberFormat="1" applyFont="1" applyFill="1" applyBorder="1" applyAlignment="1" applyProtection="1">
      <alignment horizontal="right"/>
      <protection locked="0"/>
    </xf>
    <xf numFmtId="4" fontId="3" fillId="2" borderId="11" xfId="0" applyNumberFormat="1" applyFont="1" applyFill="1" applyBorder="1" applyAlignment="1" applyProtection="1">
      <alignment horizontal="right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42801-5975-40B1-86E2-38F18AA33473}">
  <sheetPr>
    <pageSetUpPr fitToPage="1"/>
  </sheetPr>
  <dimension ref="A1:F56"/>
  <sheetViews>
    <sheetView rightToLeft="1" tabSelected="1" workbookViewId="0">
      <selection activeCell="E23" sqref="E23"/>
    </sheetView>
  </sheetViews>
  <sheetFormatPr defaultColWidth="9.09765625" defaultRowHeight="13.8" x14ac:dyDescent="0.25"/>
  <cols>
    <col min="1" max="1" width="4.3984375" style="1" customWidth="1"/>
    <col min="2" max="2" width="75.296875" style="1" customWidth="1"/>
    <col min="3" max="3" width="17.09765625" style="12" hidden="1" customWidth="1"/>
    <col min="4" max="4" width="17.09765625" style="12" customWidth="1"/>
    <col min="5" max="5" width="15.69921875" style="1" customWidth="1"/>
    <col min="6" max="6" width="14.09765625" style="1" customWidth="1"/>
    <col min="7" max="16384" width="9.09765625" style="1"/>
  </cols>
  <sheetData>
    <row r="1" spans="1:6" ht="18" thickBot="1" x14ac:dyDescent="0.35">
      <c r="B1" s="5" t="s">
        <v>15</v>
      </c>
    </row>
    <row r="2" spans="1:6" ht="18" thickBot="1" x14ac:dyDescent="0.3">
      <c r="B2" s="9" t="s">
        <v>1</v>
      </c>
      <c r="C2" s="13" t="s">
        <v>40</v>
      </c>
      <c r="D2" s="14" t="s">
        <v>41</v>
      </c>
      <c r="E2" s="10" t="s">
        <v>0</v>
      </c>
      <c r="F2" s="10" t="s">
        <v>46</v>
      </c>
    </row>
    <row r="3" spans="1:6" ht="17.399999999999999" x14ac:dyDescent="0.3">
      <c r="A3" s="1">
        <v>1</v>
      </c>
      <c r="B3" s="2" t="s">
        <v>2</v>
      </c>
      <c r="C3" s="15">
        <f>42*3</f>
        <v>126</v>
      </c>
      <c r="D3" s="16">
        <f t="shared" ref="D3:D8" si="0">C3*4</f>
        <v>504</v>
      </c>
      <c r="E3" s="63"/>
      <c r="F3" s="54">
        <f>E3*D3</f>
        <v>0</v>
      </c>
    </row>
    <row r="4" spans="1:6" ht="17.399999999999999" x14ac:dyDescent="0.3">
      <c r="A4" s="1">
        <v>2</v>
      </c>
      <c r="B4" s="3" t="s">
        <v>3</v>
      </c>
      <c r="C4" s="17">
        <f>15*3</f>
        <v>45</v>
      </c>
      <c r="D4" s="18">
        <f t="shared" si="0"/>
        <v>180</v>
      </c>
      <c r="E4" s="64"/>
      <c r="F4" s="59">
        <f t="shared" ref="F4:F12" si="1">E4*D4</f>
        <v>0</v>
      </c>
    </row>
    <row r="5" spans="1:6" ht="17.399999999999999" x14ac:dyDescent="0.3">
      <c r="A5" s="1">
        <v>3</v>
      </c>
      <c r="B5" s="3" t="s">
        <v>42</v>
      </c>
      <c r="C5" s="17">
        <f>10*3</f>
        <v>30</v>
      </c>
      <c r="D5" s="18">
        <f t="shared" si="0"/>
        <v>120</v>
      </c>
      <c r="E5" s="64"/>
      <c r="F5" s="59">
        <f t="shared" si="1"/>
        <v>0</v>
      </c>
    </row>
    <row r="6" spans="1:6" ht="17.399999999999999" x14ac:dyDescent="0.3">
      <c r="A6" s="1">
        <v>4</v>
      </c>
      <c r="B6" s="3" t="s">
        <v>16</v>
      </c>
      <c r="C6" s="17">
        <f>3*3</f>
        <v>9</v>
      </c>
      <c r="D6" s="18">
        <f t="shared" si="0"/>
        <v>36</v>
      </c>
      <c r="E6" s="64"/>
      <c r="F6" s="59">
        <f t="shared" si="1"/>
        <v>0</v>
      </c>
    </row>
    <row r="7" spans="1:6" ht="17.399999999999999" x14ac:dyDescent="0.3">
      <c r="A7" s="1">
        <v>5</v>
      </c>
      <c r="B7" s="3" t="s">
        <v>17</v>
      </c>
      <c r="C7" s="17">
        <v>5</v>
      </c>
      <c r="D7" s="18">
        <f t="shared" si="0"/>
        <v>20</v>
      </c>
      <c r="E7" s="64"/>
      <c r="F7" s="59">
        <f t="shared" si="1"/>
        <v>0</v>
      </c>
    </row>
    <row r="8" spans="1:6" ht="17.399999999999999" x14ac:dyDescent="0.3">
      <c r="A8" s="1">
        <v>6</v>
      </c>
      <c r="B8" s="3" t="s">
        <v>18</v>
      </c>
      <c r="C8" s="17">
        <f>C3</f>
        <v>126</v>
      </c>
      <c r="D8" s="18">
        <f t="shared" si="0"/>
        <v>504</v>
      </c>
      <c r="E8" s="64"/>
      <c r="F8" s="59">
        <f t="shared" si="1"/>
        <v>0</v>
      </c>
    </row>
    <row r="9" spans="1:6" ht="17.399999999999999" x14ac:dyDescent="0.3">
      <c r="A9" s="1">
        <v>7</v>
      </c>
      <c r="B9" s="3" t="s">
        <v>19</v>
      </c>
      <c r="C9" s="17">
        <f>C7</f>
        <v>5</v>
      </c>
      <c r="D9" s="18">
        <f>D7</f>
        <v>20</v>
      </c>
      <c r="E9" s="64"/>
      <c r="F9" s="59">
        <f t="shared" si="1"/>
        <v>0</v>
      </c>
    </row>
    <row r="10" spans="1:6" ht="17.399999999999999" x14ac:dyDescent="0.3">
      <c r="A10" s="1">
        <v>8</v>
      </c>
      <c r="B10" s="6" t="s">
        <v>21</v>
      </c>
      <c r="C10" s="19">
        <v>10</v>
      </c>
      <c r="D10" s="20">
        <f>C10*4</f>
        <v>40</v>
      </c>
      <c r="E10" s="65"/>
      <c r="F10" s="59">
        <f t="shared" si="1"/>
        <v>0</v>
      </c>
    </row>
    <row r="11" spans="1:6" ht="17.399999999999999" x14ac:dyDescent="0.3">
      <c r="A11" s="1">
        <v>9</v>
      </c>
      <c r="B11" s="6" t="s">
        <v>7</v>
      </c>
      <c r="C11" s="19">
        <v>10</v>
      </c>
      <c r="D11" s="20">
        <f>C11*4</f>
        <v>40</v>
      </c>
      <c r="E11" s="65"/>
      <c r="F11" s="59">
        <f t="shared" si="1"/>
        <v>0</v>
      </c>
    </row>
    <row r="12" spans="1:6" ht="18" thickBot="1" x14ac:dyDescent="0.35">
      <c r="A12" s="1">
        <v>10</v>
      </c>
      <c r="B12" s="4" t="s">
        <v>20</v>
      </c>
      <c r="C12" s="21">
        <f>10*3</f>
        <v>30</v>
      </c>
      <c r="D12" s="22">
        <f>C12*4</f>
        <v>120</v>
      </c>
      <c r="E12" s="66"/>
      <c r="F12" s="60">
        <f t="shared" si="1"/>
        <v>0</v>
      </c>
    </row>
    <row r="13" spans="1:6" ht="17.399999999999999" x14ac:dyDescent="0.3">
      <c r="B13" s="7"/>
      <c r="C13" s="23"/>
      <c r="D13" s="23"/>
      <c r="E13" s="8"/>
    </row>
    <row r="14" spans="1:6" ht="18" thickBot="1" x14ac:dyDescent="0.35">
      <c r="B14" s="7"/>
      <c r="C14" s="23"/>
      <c r="D14" s="23"/>
      <c r="E14" s="8"/>
    </row>
    <row r="15" spans="1:6" ht="18" thickBot="1" x14ac:dyDescent="0.35">
      <c r="B15" s="5" t="s">
        <v>31</v>
      </c>
    </row>
    <row r="16" spans="1:6" ht="18" thickBot="1" x14ac:dyDescent="0.3">
      <c r="B16" s="11" t="s">
        <v>1</v>
      </c>
      <c r="C16" s="13" t="s">
        <v>40</v>
      </c>
      <c r="D16" s="14" t="s">
        <v>41</v>
      </c>
      <c r="E16" s="10" t="s">
        <v>0</v>
      </c>
      <c r="F16" s="58" t="s">
        <v>46</v>
      </c>
    </row>
    <row r="17" spans="1:6" ht="19.5" customHeight="1" x14ac:dyDescent="0.3">
      <c r="A17" s="1">
        <v>1</v>
      </c>
      <c r="B17" s="2" t="s">
        <v>26</v>
      </c>
      <c r="C17" s="15">
        <v>10</v>
      </c>
      <c r="D17" s="16">
        <f>C17*4</f>
        <v>40</v>
      </c>
      <c r="E17" s="67"/>
      <c r="F17" s="55">
        <f>E17*D17</f>
        <v>0</v>
      </c>
    </row>
    <row r="18" spans="1:6" ht="19.5" customHeight="1" x14ac:dyDescent="0.3">
      <c r="A18" s="1">
        <v>2</v>
      </c>
      <c r="B18" s="3" t="s">
        <v>27</v>
      </c>
      <c r="C18" s="17">
        <v>1</v>
      </c>
      <c r="D18" s="18">
        <f>C18*4</f>
        <v>4</v>
      </c>
      <c r="E18" s="68"/>
      <c r="F18" s="56">
        <f t="shared" ref="F18:F28" si="2">E18*D18</f>
        <v>0</v>
      </c>
    </row>
    <row r="19" spans="1:6" ht="19.5" customHeight="1" x14ac:dyDescent="0.3">
      <c r="A19" s="1">
        <v>3</v>
      </c>
      <c r="B19" s="3" t="s">
        <v>22</v>
      </c>
      <c r="C19" s="17">
        <v>12</v>
      </c>
      <c r="D19" s="18">
        <f t="shared" ref="D19:D22" si="3">C19*4</f>
        <v>48</v>
      </c>
      <c r="E19" s="68"/>
      <c r="F19" s="56">
        <f t="shared" si="2"/>
        <v>0</v>
      </c>
    </row>
    <row r="20" spans="1:6" ht="19.5" customHeight="1" x14ac:dyDescent="0.3">
      <c r="A20" s="1">
        <v>4</v>
      </c>
      <c r="B20" s="3" t="s">
        <v>24</v>
      </c>
      <c r="C20" s="17">
        <v>12</v>
      </c>
      <c r="D20" s="18">
        <f t="shared" si="3"/>
        <v>48</v>
      </c>
      <c r="E20" s="68"/>
      <c r="F20" s="56">
        <f t="shared" si="2"/>
        <v>0</v>
      </c>
    </row>
    <row r="21" spans="1:6" ht="19.5" customHeight="1" x14ac:dyDescent="0.3">
      <c r="A21" s="1">
        <v>5</v>
      </c>
      <c r="B21" s="3" t="s">
        <v>23</v>
      </c>
      <c r="C21" s="17">
        <v>12</v>
      </c>
      <c r="D21" s="18">
        <f t="shared" si="3"/>
        <v>48</v>
      </c>
      <c r="E21" s="68"/>
      <c r="F21" s="56">
        <f t="shared" si="2"/>
        <v>0</v>
      </c>
    </row>
    <row r="22" spans="1:6" ht="19.5" customHeight="1" x14ac:dyDescent="0.3">
      <c r="A22" s="1">
        <v>6</v>
      </c>
      <c r="B22" s="3" t="s">
        <v>43</v>
      </c>
      <c r="C22" s="17">
        <v>4</v>
      </c>
      <c r="D22" s="18">
        <f t="shared" si="3"/>
        <v>16</v>
      </c>
      <c r="E22" s="68"/>
      <c r="F22" s="56">
        <f t="shared" si="2"/>
        <v>0</v>
      </c>
    </row>
    <row r="23" spans="1:6" ht="17.399999999999999" x14ac:dyDescent="0.3">
      <c r="A23" s="1">
        <v>7</v>
      </c>
      <c r="B23" s="3" t="s">
        <v>28</v>
      </c>
      <c r="C23" s="25">
        <f>24*3</f>
        <v>72</v>
      </c>
      <c r="D23" s="26">
        <f t="shared" ref="D23:D28" si="4">C23*4</f>
        <v>288</v>
      </c>
      <c r="E23" s="68"/>
      <c r="F23" s="56">
        <f t="shared" si="2"/>
        <v>0</v>
      </c>
    </row>
    <row r="24" spans="1:6" ht="17.399999999999999" x14ac:dyDescent="0.3">
      <c r="A24" s="1">
        <v>8</v>
      </c>
      <c r="B24" s="3" t="s">
        <v>29</v>
      </c>
      <c r="C24" s="25">
        <f>C23/3</f>
        <v>24</v>
      </c>
      <c r="D24" s="26">
        <f t="shared" si="4"/>
        <v>96</v>
      </c>
      <c r="E24" s="68"/>
      <c r="F24" s="56">
        <f t="shared" si="2"/>
        <v>0</v>
      </c>
    </row>
    <row r="25" spans="1:6" ht="19.5" customHeight="1" x14ac:dyDescent="0.3">
      <c r="A25" s="1">
        <v>9</v>
      </c>
      <c r="B25" s="3" t="s">
        <v>44</v>
      </c>
      <c r="C25" s="25">
        <f>5*3</f>
        <v>15</v>
      </c>
      <c r="D25" s="26">
        <f t="shared" si="4"/>
        <v>60</v>
      </c>
      <c r="E25" s="68"/>
      <c r="F25" s="56">
        <f t="shared" si="2"/>
        <v>0</v>
      </c>
    </row>
    <row r="26" spans="1:6" ht="19.5" customHeight="1" x14ac:dyDescent="0.3">
      <c r="A26" s="1">
        <v>10</v>
      </c>
      <c r="B26" s="3" t="s">
        <v>45</v>
      </c>
      <c r="C26" s="25">
        <f>5*3</f>
        <v>15</v>
      </c>
      <c r="D26" s="26">
        <f t="shared" si="4"/>
        <v>60</v>
      </c>
      <c r="E26" s="68"/>
      <c r="F26" s="56">
        <f t="shared" si="2"/>
        <v>0</v>
      </c>
    </row>
    <row r="27" spans="1:6" ht="19.5" customHeight="1" x14ac:dyDescent="0.3">
      <c r="A27" s="1">
        <v>11</v>
      </c>
      <c r="B27" s="3" t="s">
        <v>25</v>
      </c>
      <c r="C27" s="25">
        <v>10</v>
      </c>
      <c r="D27" s="26">
        <f t="shared" si="4"/>
        <v>40</v>
      </c>
      <c r="E27" s="68"/>
      <c r="F27" s="56">
        <f t="shared" si="2"/>
        <v>0</v>
      </c>
    </row>
    <row r="28" spans="1:6" ht="19.5" customHeight="1" thickBot="1" x14ac:dyDescent="0.35">
      <c r="A28" s="1">
        <v>12</v>
      </c>
      <c r="B28" s="4" t="s">
        <v>6</v>
      </c>
      <c r="C28" s="27">
        <v>10</v>
      </c>
      <c r="D28" s="28">
        <f t="shared" si="4"/>
        <v>40</v>
      </c>
      <c r="E28" s="69"/>
      <c r="F28" s="57">
        <f t="shared" si="2"/>
        <v>0</v>
      </c>
    </row>
    <row r="29" spans="1:6" ht="17.399999999999999" x14ac:dyDescent="0.3">
      <c r="B29" s="7"/>
      <c r="C29" s="23"/>
      <c r="D29" s="23"/>
      <c r="E29" s="8"/>
    </row>
    <row r="30" spans="1:6" ht="18" thickBot="1" x14ac:dyDescent="0.35">
      <c r="B30" s="7"/>
      <c r="C30" s="23"/>
      <c r="D30" s="23"/>
      <c r="E30" s="8"/>
    </row>
    <row r="31" spans="1:6" ht="18" thickBot="1" x14ac:dyDescent="0.35">
      <c r="B31" s="5" t="s">
        <v>32</v>
      </c>
    </row>
    <row r="32" spans="1:6" ht="18" thickBot="1" x14ac:dyDescent="0.3">
      <c r="B32" s="11" t="s">
        <v>1</v>
      </c>
      <c r="C32" s="33"/>
      <c r="D32" s="24" t="s">
        <v>41</v>
      </c>
      <c r="E32" s="10" t="s">
        <v>0</v>
      </c>
      <c r="F32" s="58" t="s">
        <v>46</v>
      </c>
    </row>
    <row r="33" spans="1:6" ht="17.399999999999999" x14ac:dyDescent="0.3">
      <c r="A33" s="1">
        <v>1</v>
      </c>
      <c r="B33" s="2" t="s">
        <v>33</v>
      </c>
      <c r="C33" s="29"/>
      <c r="D33" s="15">
        <v>10</v>
      </c>
      <c r="E33" s="67"/>
      <c r="F33" s="55">
        <f>E33*D33</f>
        <v>0</v>
      </c>
    </row>
    <row r="34" spans="1:6" ht="17.399999999999999" x14ac:dyDescent="0.3">
      <c r="A34" s="1">
        <v>2</v>
      </c>
      <c r="B34" s="3" t="s">
        <v>34</v>
      </c>
      <c r="C34" s="30"/>
      <c r="D34" s="17">
        <v>10</v>
      </c>
      <c r="E34" s="68"/>
      <c r="F34" s="56">
        <f t="shared" ref="F34:F49" si="5">E34*D34</f>
        <v>0</v>
      </c>
    </row>
    <row r="35" spans="1:6" ht="17.399999999999999" x14ac:dyDescent="0.3">
      <c r="A35" s="1">
        <v>3</v>
      </c>
      <c r="B35" s="3" t="s">
        <v>5</v>
      </c>
      <c r="C35" s="30"/>
      <c r="D35" s="17">
        <v>12</v>
      </c>
      <c r="E35" s="68"/>
      <c r="F35" s="56">
        <f t="shared" si="5"/>
        <v>0</v>
      </c>
    </row>
    <row r="36" spans="1:6" ht="17.399999999999999" x14ac:dyDescent="0.3">
      <c r="A36" s="1">
        <v>4</v>
      </c>
      <c r="B36" s="3" t="s">
        <v>35</v>
      </c>
      <c r="C36" s="30"/>
      <c r="D36" s="17">
        <v>30</v>
      </c>
      <c r="E36" s="68"/>
      <c r="F36" s="56">
        <f t="shared" si="5"/>
        <v>0</v>
      </c>
    </row>
    <row r="37" spans="1:6" ht="17.399999999999999" x14ac:dyDescent="0.3">
      <c r="A37" s="1">
        <v>5</v>
      </c>
      <c r="B37" s="3" t="s">
        <v>8</v>
      </c>
      <c r="C37" s="30"/>
      <c r="D37" s="17">
        <v>12</v>
      </c>
      <c r="E37" s="68"/>
      <c r="F37" s="56">
        <f t="shared" si="5"/>
        <v>0</v>
      </c>
    </row>
    <row r="38" spans="1:6" ht="17.399999999999999" x14ac:dyDescent="0.3">
      <c r="A38" s="1">
        <v>6</v>
      </c>
      <c r="B38" s="3" t="s">
        <v>9</v>
      </c>
      <c r="C38" s="30"/>
      <c r="D38" s="17">
        <v>12</v>
      </c>
      <c r="E38" s="68"/>
      <c r="F38" s="56">
        <f t="shared" si="5"/>
        <v>0</v>
      </c>
    </row>
    <row r="39" spans="1:6" ht="17.399999999999999" x14ac:dyDescent="0.3">
      <c r="A39" s="1">
        <v>7</v>
      </c>
      <c r="B39" s="3" t="s">
        <v>10</v>
      </c>
      <c r="C39" s="30"/>
      <c r="D39" s="17">
        <v>10</v>
      </c>
      <c r="E39" s="68"/>
      <c r="F39" s="56">
        <f t="shared" si="5"/>
        <v>0</v>
      </c>
    </row>
    <row r="40" spans="1:6" ht="17.399999999999999" x14ac:dyDescent="0.3">
      <c r="A40" s="1">
        <v>8</v>
      </c>
      <c r="B40" s="3" t="s">
        <v>36</v>
      </c>
      <c r="C40" s="30"/>
      <c r="D40" s="34">
        <v>30</v>
      </c>
      <c r="E40" s="68"/>
      <c r="F40" s="56">
        <f t="shared" si="5"/>
        <v>0</v>
      </c>
    </row>
    <row r="41" spans="1:6" ht="17.399999999999999" x14ac:dyDescent="0.3">
      <c r="A41" s="1">
        <v>9</v>
      </c>
      <c r="B41" s="3" t="s">
        <v>37</v>
      </c>
      <c r="C41" s="30"/>
      <c r="D41" s="34">
        <v>20</v>
      </c>
      <c r="E41" s="68"/>
      <c r="F41" s="56">
        <f t="shared" si="5"/>
        <v>0</v>
      </c>
    </row>
    <row r="42" spans="1:6" ht="17.399999999999999" x14ac:dyDescent="0.3">
      <c r="A42" s="1">
        <v>10</v>
      </c>
      <c r="B42" s="3" t="s">
        <v>11</v>
      </c>
      <c r="C42" s="30"/>
      <c r="D42" s="17">
        <v>3</v>
      </c>
      <c r="E42" s="68"/>
      <c r="F42" s="56">
        <f t="shared" si="5"/>
        <v>0</v>
      </c>
    </row>
    <row r="43" spans="1:6" ht="17.399999999999999" x14ac:dyDescent="0.3">
      <c r="A43" s="1">
        <v>11</v>
      </c>
      <c r="B43" s="3" t="s">
        <v>12</v>
      </c>
      <c r="C43" s="30"/>
      <c r="D43" s="17">
        <v>10</v>
      </c>
      <c r="E43" s="68"/>
      <c r="F43" s="56">
        <f t="shared" si="5"/>
        <v>0</v>
      </c>
    </row>
    <row r="44" spans="1:6" ht="17.399999999999999" x14ac:dyDescent="0.3">
      <c r="A44" s="1">
        <v>12</v>
      </c>
      <c r="B44" s="3" t="s">
        <v>13</v>
      </c>
      <c r="C44" s="30"/>
      <c r="D44" s="17">
        <v>12</v>
      </c>
      <c r="E44" s="68"/>
      <c r="F44" s="56">
        <f t="shared" si="5"/>
        <v>0</v>
      </c>
    </row>
    <row r="45" spans="1:6" ht="17.399999999999999" x14ac:dyDescent="0.3">
      <c r="A45" s="1">
        <v>13</v>
      </c>
      <c r="B45" s="3" t="s">
        <v>14</v>
      </c>
      <c r="C45" s="30"/>
      <c r="D45" s="17">
        <v>5</v>
      </c>
      <c r="E45" s="68"/>
      <c r="F45" s="56">
        <f t="shared" si="5"/>
        <v>0</v>
      </c>
    </row>
    <row r="46" spans="1:6" ht="17.399999999999999" x14ac:dyDescent="0.3">
      <c r="A46" s="1">
        <v>14</v>
      </c>
      <c r="B46" s="3" t="s">
        <v>38</v>
      </c>
      <c r="C46" s="30"/>
      <c r="D46" s="17">
        <v>30</v>
      </c>
      <c r="E46" s="68"/>
      <c r="F46" s="56">
        <f t="shared" si="5"/>
        <v>0</v>
      </c>
    </row>
    <row r="47" spans="1:6" ht="17.399999999999999" x14ac:dyDescent="0.3">
      <c r="A47" s="1">
        <v>15</v>
      </c>
      <c r="B47" s="3" t="s">
        <v>39</v>
      </c>
      <c r="C47" s="30"/>
      <c r="D47" s="17">
        <v>100</v>
      </c>
      <c r="E47" s="68"/>
      <c r="F47" s="56">
        <f t="shared" si="5"/>
        <v>0</v>
      </c>
    </row>
    <row r="48" spans="1:6" ht="17.399999999999999" x14ac:dyDescent="0.3">
      <c r="A48" s="1">
        <v>16</v>
      </c>
      <c r="B48" s="3" t="s">
        <v>30</v>
      </c>
      <c r="C48" s="31"/>
      <c r="D48" s="26">
        <v>10</v>
      </c>
      <c r="E48" s="68"/>
      <c r="F48" s="56">
        <f t="shared" si="5"/>
        <v>0</v>
      </c>
    </row>
    <row r="49" spans="1:6" ht="18" thickBot="1" x14ac:dyDescent="0.35">
      <c r="A49" s="1">
        <v>17</v>
      </c>
      <c r="B49" s="4" t="s">
        <v>4</v>
      </c>
      <c r="C49" s="32"/>
      <c r="D49" s="22">
        <v>15</v>
      </c>
      <c r="E49" s="69"/>
      <c r="F49" s="57">
        <f t="shared" si="5"/>
        <v>0</v>
      </c>
    </row>
    <row r="50" spans="1:6" ht="17.399999999999999" x14ac:dyDescent="0.3">
      <c r="B50" s="35"/>
      <c r="C50" s="36"/>
      <c r="D50" s="37"/>
      <c r="E50" s="38"/>
      <c r="F50" s="8"/>
    </row>
    <row r="51" spans="1:6" ht="18" thickBot="1" x14ac:dyDescent="0.35">
      <c r="B51" s="35"/>
      <c r="C51" s="36"/>
      <c r="D51" s="37"/>
      <c r="E51" s="38"/>
      <c r="F51" s="38"/>
    </row>
    <row r="52" spans="1:6" ht="15" x14ac:dyDescent="0.25">
      <c r="B52" s="43" t="s">
        <v>47</v>
      </c>
      <c r="C52" s="44" t="s">
        <v>47</v>
      </c>
      <c r="D52" s="45"/>
      <c r="E52" s="46"/>
      <c r="F52" s="61">
        <f>SUM(F3:F12)+SUM(F17:F28)+SUM(F33:F49)</f>
        <v>0</v>
      </c>
    </row>
    <row r="53" spans="1:6" ht="14.4" thickBot="1" x14ac:dyDescent="0.3">
      <c r="B53" s="47"/>
      <c r="C53" s="48"/>
      <c r="D53" s="48"/>
      <c r="E53" s="49"/>
      <c r="F53" s="62"/>
    </row>
    <row r="54" spans="1:6" ht="14.4" thickBot="1" x14ac:dyDescent="0.3"/>
    <row r="55" spans="1:6" ht="15.6" x14ac:dyDescent="0.3">
      <c r="B55" s="39" t="s">
        <v>48</v>
      </c>
      <c r="C55" s="40"/>
      <c r="D55" s="41"/>
      <c r="E55" s="50"/>
    </row>
    <row r="56" spans="1:6" ht="14.4" thickBot="1" x14ac:dyDescent="0.3">
      <c r="A56" s="52" t="s">
        <v>50</v>
      </c>
      <c r="B56" s="53" t="s">
        <v>49</v>
      </c>
      <c r="C56" s="42"/>
      <c r="D56" s="42"/>
      <c r="E56" s="51"/>
    </row>
  </sheetData>
  <sheetProtection algorithmName="SHA-512" hashValue="8k1EJMhTsxg4Qz/abGcHVGX0kitXFrgNPIZlih4ogSgW/r8nTOE86iVkZl6nxwLkDTjQWdoeZPk+RU+KPit/Kw==" saltValue="4qMHwNtT8N4iI/1WJhlAkg==" spinCount="100000" sheet="1" objects="1" scenarios="1"/>
  <mergeCells count="1">
    <mergeCell ref="F52:F53"/>
  </mergeCells>
  <pageMargins left="0.31496062992125984" right="0.31496062992125984" top="0.35433070866141736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ריכוז מוצרים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דביר רזניק</cp:lastModifiedBy>
  <cp:lastPrinted>2025-02-13T08:19:09Z</cp:lastPrinted>
  <dcterms:created xsi:type="dcterms:W3CDTF">2022-08-02T12:07:48Z</dcterms:created>
  <dcterms:modified xsi:type="dcterms:W3CDTF">2025-02-13T08:35:21Z</dcterms:modified>
</cp:coreProperties>
</file>